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65" yWindow="90" windowWidth="18090" windowHeight="12180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44525"/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N6" i="30" s="1"/>
  <c r="L5" i="30"/>
  <c r="J5" i="30"/>
  <c r="G5" i="30"/>
  <c r="N5" i="30" s="1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N13" i="29" s="1"/>
  <c r="O13" i="30" s="1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N7" i="28" s="1"/>
  <c r="O7" i="29" s="1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O17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N8" i="28" s="1"/>
  <c r="O8" i="29" s="1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N16" i="26" s="1"/>
  <c r="O16" i="27" s="1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N17" i="24" s="1"/>
  <c r="O17" i="25" s="1"/>
  <c r="L16" i="24"/>
  <c r="J16" i="24"/>
  <c r="G16" i="24"/>
  <c r="L15" i="24"/>
  <c r="J15" i="24"/>
  <c r="G15" i="24"/>
  <c r="N15" i="24" s="1"/>
  <c r="O15" i="25" s="1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G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7" i="30" l="1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K13" i="22"/>
  <c r="L13" i="22" s="1"/>
  <c r="K12" i="22"/>
  <c r="L12" i="22" s="1"/>
  <c r="K11" i="22"/>
  <c r="L11" i="22" s="1"/>
  <c r="K10" i="22"/>
  <c r="K9" i="22"/>
  <c r="K8" i="22"/>
  <c r="L8" i="22" s="1"/>
  <c r="K7" i="22"/>
  <c r="K6" i="22"/>
  <c r="L6" i="22" s="1"/>
  <c r="K5" i="22"/>
  <c r="L5" i="22" s="1"/>
  <c r="M21" i="22"/>
  <c r="L20" i="22"/>
  <c r="J20" i="22"/>
  <c r="G20" i="22"/>
  <c r="J19" i="22"/>
  <c r="G19" i="22"/>
  <c r="J18" i="22"/>
  <c r="G18" i="22"/>
  <c r="N18" i="22" s="1"/>
  <c r="O18" i="23" s="1"/>
  <c r="J17" i="22"/>
  <c r="G17" i="22"/>
  <c r="J16" i="22"/>
  <c r="G16" i="22"/>
  <c r="J15" i="22"/>
  <c r="G15" i="22"/>
  <c r="L14" i="22"/>
  <c r="J14" i="22"/>
  <c r="G14" i="22"/>
  <c r="J13" i="22"/>
  <c r="G13" i="22"/>
  <c r="J12" i="22"/>
  <c r="G12" i="22"/>
  <c r="J11" i="22"/>
  <c r="G11" i="22"/>
  <c r="L10" i="22"/>
  <c r="J10" i="22"/>
  <c r="G10" i="22"/>
  <c r="N10" i="22" s="1"/>
  <c r="O10" i="23" s="1"/>
  <c r="L9" i="22"/>
  <c r="J9" i="22"/>
  <c r="G9" i="22"/>
  <c r="J8" i="22"/>
  <c r="G8" i="22"/>
  <c r="L7" i="22"/>
  <c r="J7" i="22"/>
  <c r="G7" i="22"/>
  <c r="J6" i="22"/>
  <c r="G6" i="22"/>
  <c r="N6" i="22" s="1"/>
  <c r="O6" i="23" s="1"/>
  <c r="J5" i="22"/>
  <c r="G5" i="22"/>
  <c r="N14" i="22" l="1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<sst xmlns="http://schemas.openxmlformats.org/spreadsheetml/2006/main" count="670" uniqueCount="87">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</sst>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0.0"/>
    <numFmt numFmtId="167" formatCode="#,##0.00,,"/>
    <numFmt numFmtId="168" formatCode="[$-1070000]d/mm/yyyy;@"/>
  </numFmts>
  <fonts count="3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sz val="10"/>
      <color indexed="8"/>
      <name val="Tahoma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sz val="10"/>
      <color indexed="8"/>
      <name val="Tahoma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28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67" fontId="2" fillId="0" borderId="0" xfId="0" applyNumberFormat="1" applyFont="1" applyAlignment="1"/>
    <xf numFmtId="167" fontId="2" fillId="0" borderId="0" xfId="0" applyNumberFormat="1" applyFont="1"/>
    <xf numFmtId="167" fontId="2" fillId="0" borderId="1" xfId="0" applyNumberFormat="1" applyFont="1" applyBorder="1"/>
    <xf numFmtId="167" fontId="2" fillId="0" borderId="1" xfId="0" applyNumberFormat="1" applyFont="1" applyBorder="1" applyAlignment="1"/>
    <xf numFmtId="0" fontId="13" fillId="0" borderId="0" xfId="0" applyFont="1"/>
    <xf numFmtId="2" fontId="13" fillId="0" borderId="0" xfId="0" applyNumberFormat="1" applyFont="1"/>
    <xf numFmtId="17" fontId="13" fillId="0" borderId="0" xfId="0" applyNumberFormat="1" applyFont="1" applyBorder="1" applyAlignment="1">
      <alignment horizontal="center"/>
    </xf>
    <xf numFmtId="43" fontId="13" fillId="0" borderId="0" xfId="1" applyFont="1" applyFill="1" applyBorder="1"/>
    <xf numFmtId="43" fontId="13" fillId="0" borderId="0" xfId="1" applyFont="1"/>
    <xf numFmtId="43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3" fontId="18" fillId="0" borderId="1" xfId="1" applyFont="1" applyFill="1" applyBorder="1" applyAlignment="1"/>
    <xf numFmtId="43" fontId="18" fillId="0" borderId="1" xfId="1" applyFont="1" applyBorder="1" applyAlignment="1"/>
    <xf numFmtId="0" fontId="13" fillId="0" borderId="0" xfId="0" applyFont="1" applyAlignment="1">
      <alignment horizontal="left" vertical="center"/>
    </xf>
    <xf numFmtId="43" fontId="18" fillId="0" borderId="1" xfId="1" applyFont="1" applyFill="1" applyBorder="1" applyAlignment="1">
      <alignment vertical="center"/>
    </xf>
    <xf numFmtId="43" fontId="18" fillId="0" borderId="4" xfId="1" applyFont="1" applyBorder="1" applyAlignment="1"/>
    <xf numFmtId="0" fontId="10" fillId="0" borderId="0" xfId="0" applyFont="1" applyAlignment="1">
      <alignment vertical="top"/>
    </xf>
    <xf numFmtId="43" fontId="18" fillId="0" borderId="2" xfId="1" applyFont="1" applyBorder="1" applyAlignment="1">
      <alignment horizontal="left" vertical="center"/>
    </xf>
    <xf numFmtId="43" fontId="18" fillId="0" borderId="2" xfId="1" applyFont="1" applyBorder="1" applyAlignment="1">
      <alignment vertical="center"/>
    </xf>
    <xf numFmtId="164" fontId="17" fillId="0" borderId="2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3" fontId="18" fillId="0" borderId="0" xfId="1" applyFont="1"/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43" fontId="18" fillId="0" borderId="3" xfId="1" applyFont="1" applyBorder="1" applyAlignment="1">
      <alignment horizontal="left" vertical="center"/>
    </xf>
    <xf numFmtId="43" fontId="17" fillId="0" borderId="4" xfId="1" applyFont="1" applyBorder="1" applyAlignment="1">
      <alignment horizontal="center" vertical="center"/>
    </xf>
    <xf numFmtId="0" fontId="10" fillId="0" borderId="0" xfId="0" applyFont="1" applyBorder="1"/>
    <xf numFmtId="0" fontId="13" fillId="0" borderId="13" xfId="0" applyFont="1" applyBorder="1" applyAlignment="1">
      <alignment horizontal="center"/>
    </xf>
    <xf numFmtId="168" fontId="10" fillId="0" borderId="0" xfId="0" applyNumberFormat="1" applyFont="1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165" fontId="11" fillId="2" borderId="14" xfId="0" applyNumberFormat="1" applyFont="1" applyFill="1" applyBorder="1" applyAlignment="1">
      <alignment horizontal="center" vertical="center" wrapText="1" readingOrder="1"/>
    </xf>
    <xf numFmtId="3" fontId="10" fillId="0" borderId="14" xfId="0" applyNumberFormat="1" applyFont="1" applyFill="1" applyBorder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2" fillId="0" borderId="14" xfId="0" applyNumberFormat="1" applyFont="1" applyFill="1" applyBorder="1" applyAlignment="1">
      <alignment horizontal="center" vertical="center" wrapText="1" readingOrder="1"/>
    </xf>
    <xf numFmtId="43" fontId="17" fillId="0" borderId="4" xfId="1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43" fontId="17" fillId="0" borderId="4" xfId="1" applyFont="1" applyBorder="1" applyAlignment="1">
      <alignment horizontal="center" vertical="center"/>
    </xf>
    <xf numFmtId="0" fontId="13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2" fillId="0" borderId="14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 wrapText="1" readingOrder="1"/>
    </xf>
    <xf numFmtId="165" fontId="11" fillId="2" borderId="14" xfId="0" applyNumberFormat="1" applyFont="1" applyFill="1" applyBorder="1" applyAlignment="1">
      <alignment horizontal="center" wrapText="1" readingOrder="1"/>
    </xf>
    <xf numFmtId="0" fontId="10" fillId="0" borderId="14" xfId="0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wrapText="1" readingOrder="1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 wrapText="1" readingOrder="1"/>
    </xf>
    <xf numFmtId="4" fontId="27" fillId="0" borderId="14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4" fontId="27" fillId="0" borderId="14" xfId="0" applyNumberFormat="1" applyFont="1" applyFill="1" applyBorder="1" applyAlignment="1">
      <alignment horizontal="center"/>
    </xf>
    <xf numFmtId="4" fontId="27" fillId="0" borderId="14" xfId="4" applyNumberFormat="1" applyFont="1" applyFill="1" applyBorder="1" applyAlignment="1">
      <alignment horizontal="center" wrapText="1"/>
    </xf>
    <xf numFmtId="0" fontId="10" fillId="0" borderId="0" xfId="0" applyFont="1" applyBorder="1" applyAlignment="1"/>
    <xf numFmtId="14" fontId="10" fillId="0" borderId="0" xfId="0" applyNumberFormat="1" applyFont="1" applyBorder="1" applyAlignment="1">
      <alignment horizontal="left"/>
    </xf>
    <xf numFmtId="14" fontId="13" fillId="0" borderId="0" xfId="0" applyNumberFormat="1" applyFont="1" applyBorder="1" applyAlignment="1">
      <alignment horizontal="left"/>
    </xf>
    <xf numFmtId="0" fontId="29" fillId="0" borderId="14" xfId="0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 readingOrder="1"/>
    </xf>
    <xf numFmtId="2" fontId="29" fillId="0" borderId="14" xfId="0" applyNumberFormat="1" applyFont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4" fontId="27" fillId="0" borderId="14" xfId="0" applyNumberFormat="1" applyFont="1" applyBorder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4" fontId="31" fillId="0" borderId="0" xfId="0" applyNumberFormat="1" applyFont="1"/>
    <xf numFmtId="4" fontId="30" fillId="0" borderId="0" xfId="0" applyNumberFormat="1" applyFont="1"/>
    <xf numFmtId="4" fontId="11" fillId="0" borderId="14" xfId="0" applyNumberFormat="1" applyFont="1" applyFill="1" applyBorder="1" applyAlignment="1">
      <alignment horizontal="center" vertical="center"/>
    </xf>
    <xf numFmtId="43" fontId="17" fillId="0" borderId="1" xfId="1" applyFont="1" applyBorder="1" applyAlignment="1">
      <alignment horizontal="center" vertical="center"/>
    </xf>
    <xf numFmtId="43" fontId="17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 readingOrder="1"/>
    </xf>
    <xf numFmtId="0" fontId="15" fillId="7" borderId="8" xfId="0" applyFont="1" applyFill="1" applyBorder="1" applyAlignment="1">
      <alignment horizontal="center" vertical="center" wrapText="1" readingOrder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3" fontId="16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6" fillId="8" borderId="8" xfId="0" applyNumberFormat="1" applyFont="1" applyFill="1" applyBorder="1" applyAlignment="1" applyProtection="1">
      <alignment horizontal="center" vertical="center" wrapText="1"/>
    </xf>
    <xf numFmtId="3" fontId="16" fillId="8" borderId="9" xfId="0" applyNumberFormat="1" applyFont="1" applyFill="1" applyBorder="1" applyAlignment="1" applyProtection="1">
      <alignment horizontal="center" vertical="center" wrapText="1"/>
    </xf>
    <xf numFmtId="43" fontId="10" fillId="7" borderId="11" xfId="1" applyFont="1" applyFill="1" applyBorder="1" applyAlignment="1">
      <alignment horizontal="center" vertical="center" wrapText="1"/>
    </xf>
    <xf numFmtId="43" fontId="10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0" fontId="26" fillId="0" borderId="12" xfId="0" applyFont="1" applyBorder="1" applyAlignment="1">
      <alignment horizontal="center" vertical="center"/>
    </xf>
    <xf numFmtId="3" fontId="14" fillId="11" borderId="11" xfId="0" applyNumberFormat="1" applyFont="1" applyFill="1" applyBorder="1" applyAlignment="1" applyProtection="1">
      <alignment horizontal="center" vertical="center" wrapText="1"/>
    </xf>
    <xf numFmtId="3" fontId="14" fillId="10" borderId="11" xfId="0" applyNumberFormat="1" applyFont="1" applyFill="1" applyBorder="1" applyAlignment="1" applyProtection="1">
      <alignment horizontal="center" vertical="center" wrapText="1"/>
    </xf>
    <xf numFmtId="3" fontId="14" fillId="6" borderId="11" xfId="0" applyNumberFormat="1" applyFont="1" applyFill="1" applyBorder="1" applyAlignment="1" applyProtection="1">
      <alignment horizontal="center" vertical="center" wrapText="1"/>
    </xf>
    <xf numFmtId="3" fontId="14" fillId="3" borderId="10" xfId="0" applyNumberFormat="1" applyFont="1" applyFill="1" applyBorder="1" applyAlignment="1" applyProtection="1">
      <alignment horizontal="center" vertical="center" wrapText="1"/>
    </xf>
    <xf numFmtId="3" fontId="14" fillId="3" borderId="7" xfId="0" applyNumberFormat="1" applyFont="1" applyFill="1" applyBorder="1" applyAlignment="1" applyProtection="1">
      <alignment horizontal="center" vertical="center" wrapText="1"/>
    </xf>
    <xf numFmtId="166" fontId="16" fillId="6" borderId="8" xfId="0" applyNumberFormat="1" applyFont="1" applyFill="1" applyBorder="1" applyAlignment="1" applyProtection="1">
      <alignment horizontal="center" vertical="center" wrapText="1"/>
    </xf>
    <xf numFmtId="166" fontId="16" fillId="6" borderId="9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 readingOrder="1"/>
    </xf>
    <xf numFmtId="3" fontId="16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0" fontId="7" fillId="7" borderId="14" xfId="0" applyFont="1" applyFill="1" applyBorder="1" applyAlignment="1">
      <alignment horizontal="center" vertical="center" wrapText="1" readingOrder="1"/>
    </xf>
    <xf numFmtId="3" fontId="16" fillId="8" borderId="14" xfId="0" applyNumberFormat="1" applyFont="1" applyFill="1" applyBorder="1" applyAlignment="1" applyProtection="1">
      <alignment horizontal="center" vertical="center" wrapText="1"/>
    </xf>
    <xf numFmtId="43" fontId="10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26" fillId="0" borderId="0" xfId="0" applyFont="1" applyBorder="1" applyAlignment="1">
      <alignment horizontal="center" vertical="center"/>
    </xf>
    <xf numFmtId="3" fontId="14" fillId="11" borderId="14" xfId="0" applyNumberFormat="1" applyFont="1" applyFill="1" applyBorder="1" applyAlignment="1" applyProtection="1">
      <alignment horizontal="center" vertical="center" wrapText="1"/>
    </xf>
    <xf numFmtId="3" fontId="14" fillId="10" borderId="14" xfId="0" applyNumberFormat="1" applyFont="1" applyFill="1" applyBorder="1" applyAlignment="1" applyProtection="1">
      <alignment horizontal="center" vertical="center" wrapText="1"/>
    </xf>
    <xf numFmtId="3" fontId="14" fillId="6" borderId="14" xfId="0" applyNumberFormat="1" applyFont="1" applyFill="1" applyBorder="1" applyAlignment="1" applyProtection="1">
      <alignment horizontal="center" vertical="center" wrapText="1"/>
    </xf>
    <xf numFmtId="3" fontId="14" fillId="3" borderId="14" xfId="0" applyNumberFormat="1" applyFont="1" applyFill="1" applyBorder="1" applyAlignment="1" applyProtection="1">
      <alignment horizontal="center" vertical="center" wrapText="1"/>
    </xf>
    <xf numFmtId="166" fontId="16" fillId="6" borderId="14" xfId="0" applyNumberFormat="1" applyFont="1" applyFill="1" applyBorder="1" applyAlignment="1" applyProtection="1">
      <alignment horizontal="center" vertical="center" wrapText="1"/>
    </xf>
    <xf numFmtId="0" fontId="26" fillId="0" borderId="21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Sheet1" xfId="4"/>
    <cellStyle name="ปกติ_Sheet1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20" t="s">
        <v>59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61" t="s">
        <v>53</v>
      </c>
      <c r="P1" s="41">
        <v>44161</v>
      </c>
    </row>
    <row r="2" spans="1:25" ht="54.75" customHeight="1" thickBot="1">
      <c r="C2" s="112" t="s">
        <v>41</v>
      </c>
      <c r="D2" s="121" t="s">
        <v>40</v>
      </c>
      <c r="E2" s="121"/>
      <c r="F2" s="121"/>
      <c r="G2" s="121"/>
      <c r="H2" s="122" t="s">
        <v>39</v>
      </c>
      <c r="I2" s="122"/>
      <c r="J2" s="122"/>
      <c r="K2" s="123" t="s">
        <v>38</v>
      </c>
      <c r="L2" s="123"/>
      <c r="M2" s="123"/>
      <c r="N2" s="124" t="s">
        <v>58</v>
      </c>
      <c r="O2" s="103" t="s">
        <v>57</v>
      </c>
      <c r="P2" s="118" t="s">
        <v>56</v>
      </c>
      <c r="Q2" s="104" t="s">
        <v>37</v>
      </c>
    </row>
    <row r="3" spans="1:25" ht="38.25" customHeight="1" thickBot="1">
      <c r="C3" s="112"/>
      <c r="D3" s="106" t="s">
        <v>36</v>
      </c>
      <c r="E3" s="106" t="s">
        <v>35</v>
      </c>
      <c r="F3" s="106" t="s">
        <v>34</v>
      </c>
      <c r="G3" s="108" t="s">
        <v>29</v>
      </c>
      <c r="H3" s="110" t="s">
        <v>33</v>
      </c>
      <c r="I3" s="112" t="s">
        <v>32</v>
      </c>
      <c r="J3" s="114" t="s">
        <v>29</v>
      </c>
      <c r="K3" s="116" t="s">
        <v>31</v>
      </c>
      <c r="L3" s="112" t="s">
        <v>30</v>
      </c>
      <c r="M3" s="126" t="s">
        <v>29</v>
      </c>
      <c r="N3" s="124"/>
      <c r="O3" s="103"/>
      <c r="P3" s="118"/>
      <c r="Q3" s="104"/>
    </row>
    <row r="4" spans="1:25" ht="36.75" customHeight="1" thickBot="1">
      <c r="C4" s="113"/>
      <c r="D4" s="107"/>
      <c r="E4" s="107"/>
      <c r="F4" s="107"/>
      <c r="G4" s="109"/>
      <c r="H4" s="111"/>
      <c r="I4" s="113"/>
      <c r="J4" s="115"/>
      <c r="K4" s="117"/>
      <c r="L4" s="113"/>
      <c r="M4" s="127"/>
      <c r="N4" s="125"/>
      <c r="O4" s="103"/>
      <c r="P4" s="119"/>
      <c r="Q4" s="105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6">
        <v>-38753156.869999997</v>
      </c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48" t="s">
        <v>27</v>
      </c>
      <c r="D6" s="42">
        <v>0.96</v>
      </c>
      <c r="E6" s="90">
        <v>0.9</v>
      </c>
      <c r="F6" s="42">
        <v>0.64</v>
      </c>
      <c r="G6" s="55">
        <f t="shared" si="0"/>
        <v>3</v>
      </c>
      <c r="H6" s="66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6">
        <v>-61918959.990000002</v>
      </c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6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100">
        <v>-738316.74</v>
      </c>
      <c r="Q7" s="66">
        <v>-790764.87</v>
      </c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4">
        <f t="shared" si="0"/>
        <v>0</v>
      </c>
      <c r="H8" s="53">
        <v>10119793.550000001</v>
      </c>
      <c r="I8" s="66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100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6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100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6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100">
        <v>-160767.79999999999</v>
      </c>
      <c r="Q10" s="66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6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100">
        <v>-500513.71</v>
      </c>
      <c r="Q11" s="66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49" t="s">
        <v>21</v>
      </c>
      <c r="D12" s="90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6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6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100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6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100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100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100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6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100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6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100">
        <v>-796980.52</v>
      </c>
      <c r="Q18" s="66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6">
        <v>-3545406.22</v>
      </c>
      <c r="I19" s="66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100">
        <v>-158219.95000000001</v>
      </c>
      <c r="Q19" s="66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6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100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38"/>
      <c r="N27" s="38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8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45" t="s">
        <v>84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61" t="s">
        <v>53</v>
      </c>
      <c r="P1" s="84"/>
      <c r="Q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85</v>
      </c>
      <c r="O2" s="128" t="s">
        <v>86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96"/>
      <c r="E5" s="96"/>
      <c r="F5" s="96"/>
      <c r="G5" s="47">
        <f t="shared" ref="G5:G20" si="0">(IF(D5&lt;1.5,1,0))+(IF(E5&lt;1,1,0))+(IF(F5&lt;0.8,1,0))</f>
        <v>3</v>
      </c>
      <c r="H5" s="97"/>
      <c r="I5" s="98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มิ.ย.64!N5</f>
        <v>3</v>
      </c>
      <c r="P5" s="97"/>
      <c r="Q5" s="97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96"/>
      <c r="E6" s="96"/>
      <c r="F6" s="96"/>
      <c r="G6" s="55">
        <f t="shared" si="0"/>
        <v>3</v>
      </c>
      <c r="H6" s="97"/>
      <c r="I6" s="98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มิ.ย.64!N6</f>
        <v>3</v>
      </c>
      <c r="P6" s="99"/>
      <c r="Q6" s="97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96"/>
      <c r="E7" s="96"/>
      <c r="F7" s="96"/>
      <c r="G7" s="42">
        <f t="shared" si="0"/>
        <v>3</v>
      </c>
      <c r="H7" s="99"/>
      <c r="I7" s="98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มิ.ย.64!N7</f>
        <v>3</v>
      </c>
      <c r="P7" s="97"/>
      <c r="Q7" s="97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96"/>
      <c r="E8" s="96"/>
      <c r="F8" s="96"/>
      <c r="G8" s="64">
        <f t="shared" si="0"/>
        <v>3</v>
      </c>
      <c r="H8" s="97"/>
      <c r="I8" s="98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มิ.ย.64!N8</f>
        <v>3</v>
      </c>
      <c r="P8" s="97"/>
      <c r="Q8" s="97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96"/>
      <c r="E9" s="96"/>
      <c r="F9" s="96"/>
      <c r="G9" s="47">
        <f t="shared" si="0"/>
        <v>3</v>
      </c>
      <c r="H9" s="97"/>
      <c r="I9" s="98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มิ.ย.64!N9</f>
        <v>3</v>
      </c>
      <c r="P9" s="97"/>
      <c r="Q9" s="97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96"/>
      <c r="E10" s="96"/>
      <c r="F10" s="96"/>
      <c r="G10" s="42">
        <f t="shared" si="0"/>
        <v>3</v>
      </c>
      <c r="H10" s="97"/>
      <c r="I10" s="98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มิ.ย.64!N10</f>
        <v>3</v>
      </c>
      <c r="P10" s="97"/>
      <c r="Q10" s="97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96"/>
      <c r="E11" s="96"/>
      <c r="F11" s="96"/>
      <c r="G11" s="42">
        <f t="shared" si="0"/>
        <v>3</v>
      </c>
      <c r="H11" s="99"/>
      <c r="I11" s="98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มิ.ย.64!N11</f>
        <v>3</v>
      </c>
      <c r="P11" s="97"/>
      <c r="Q11" s="97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96"/>
      <c r="E12" s="96"/>
      <c r="F12" s="96"/>
      <c r="G12" s="42">
        <f t="shared" si="0"/>
        <v>3</v>
      </c>
      <c r="H12" s="97"/>
      <c r="I12" s="98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มิ.ย.64!N12</f>
        <v>3</v>
      </c>
      <c r="P12" s="97"/>
      <c r="Q12" s="97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96"/>
      <c r="E13" s="96"/>
      <c r="F13" s="96"/>
      <c r="G13" s="42">
        <f t="shared" si="0"/>
        <v>3</v>
      </c>
      <c r="H13" s="97"/>
      <c r="I13" s="98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มิ.ย.64!N13</f>
        <v>3</v>
      </c>
      <c r="P13" s="97"/>
      <c r="Q13" s="97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96"/>
      <c r="E14" s="96"/>
      <c r="F14" s="96"/>
      <c r="G14" s="47">
        <f t="shared" si="0"/>
        <v>3</v>
      </c>
      <c r="H14" s="97"/>
      <c r="I14" s="98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มิ.ย.64!N14</f>
        <v>3</v>
      </c>
      <c r="P14" s="97"/>
      <c r="Q14" s="97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96"/>
      <c r="E15" s="96"/>
      <c r="F15" s="96"/>
      <c r="G15" s="47">
        <f t="shared" si="0"/>
        <v>3</v>
      </c>
      <c r="H15" s="97"/>
      <c r="I15" s="98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มิ.ย.64!N15</f>
        <v>3</v>
      </c>
      <c r="P15" s="97"/>
      <c r="Q15" s="97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96"/>
      <c r="E16" s="96"/>
      <c r="F16" s="96"/>
      <c r="G16" s="47">
        <f t="shared" si="0"/>
        <v>3</v>
      </c>
      <c r="H16" s="97"/>
      <c r="I16" s="98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มิ.ย.64!N16</f>
        <v>3</v>
      </c>
      <c r="P16" s="97"/>
      <c r="Q16" s="97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มิ.ย.64!N17</f>
        <v>3</v>
      </c>
      <c r="P17" s="92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90"/>
      <c r="E18" s="56"/>
      <c r="F18" s="90"/>
      <c r="G18" s="42">
        <f t="shared" si="0"/>
        <v>3</v>
      </c>
      <c r="H18" s="53"/>
      <c r="I18" s="66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มิ.ย.64!N18</f>
        <v>3</v>
      </c>
      <c r="P18" s="92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90"/>
      <c r="E19" s="90"/>
      <c r="F19" s="90"/>
      <c r="G19" s="42">
        <f t="shared" si="0"/>
        <v>3</v>
      </c>
      <c r="H19" s="66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มิ.ย.64!N19</f>
        <v>3</v>
      </c>
      <c r="P19" s="92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56"/>
      <c r="E20" s="56"/>
      <c r="F20" s="56"/>
      <c r="G20" s="47">
        <f t="shared" si="0"/>
        <v>3</v>
      </c>
      <c r="H20" s="53"/>
      <c r="I20" s="66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มิ.ย.64!N20</f>
        <v>3</v>
      </c>
      <c r="P20" s="92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1" sqref="P11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60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61" t="s">
        <v>53</v>
      </c>
      <c r="P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62</v>
      </c>
      <c r="O2" s="128" t="s">
        <v>61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SUM(I5/2)</f>
        <v>0</v>
      </c>
      <c r="L5" s="45" t="e">
        <f>+H5/K5</f>
        <v>#DIV/0!</v>
      </c>
      <c r="M5" s="43" t="b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3</v>
      </c>
      <c r="O5" s="46">
        <f>ต.ค.63!N5</f>
        <v>0</v>
      </c>
      <c r="P5" s="81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42"/>
      <c r="F6" s="42"/>
      <c r="G6" s="55">
        <f t="shared" si="0"/>
        <v>3</v>
      </c>
      <c r="H6" s="66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3" t="b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3</v>
      </c>
      <c r="O6" s="46">
        <f>ต.ค.63!N6</f>
        <v>4</v>
      </c>
      <c r="P6" s="81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4">+H7/K7</f>
        <v>#DIV/0!</v>
      </c>
      <c r="M7" s="43" t="b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3</v>
      </c>
      <c r="O7" s="46">
        <f>ต.ค.63!N7</f>
        <v>1</v>
      </c>
      <c r="P7" s="81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53"/>
      <c r="I8" s="53"/>
      <c r="J8" s="64">
        <f t="shared" si="1"/>
        <v>0</v>
      </c>
      <c r="K8" s="51">
        <f t="shared" si="2"/>
        <v>0</v>
      </c>
      <c r="L8" s="45" t="e">
        <f t="shared" si="4"/>
        <v>#DIV/0!</v>
      </c>
      <c r="M8" s="43" t="b">
        <f t="shared" si="5"/>
        <v>0</v>
      </c>
      <c r="N8" s="46">
        <f t="shared" si="3"/>
        <v>3</v>
      </c>
      <c r="O8" s="46">
        <f>ต.ค.63!N8</f>
        <v>1</v>
      </c>
      <c r="P8" s="81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56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4"/>
        <v>#DIV/0!</v>
      </c>
      <c r="M9" s="43" t="b">
        <f t="shared" si="5"/>
        <v>0</v>
      </c>
      <c r="N9" s="46">
        <f t="shared" si="3"/>
        <v>3</v>
      </c>
      <c r="O9" s="46">
        <f>ต.ค.63!N9</f>
        <v>1</v>
      </c>
      <c r="P9" s="81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4"/>
        <v>#DIV/0!</v>
      </c>
      <c r="M10" s="43" t="b">
        <f t="shared" si="5"/>
        <v>0</v>
      </c>
      <c r="N10" s="46">
        <f t="shared" si="3"/>
        <v>3</v>
      </c>
      <c r="O10" s="46">
        <f>ต.ค.63!N10</f>
        <v>2</v>
      </c>
      <c r="P10" s="81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4"/>
        <v>#DIV/0!</v>
      </c>
      <c r="M11" s="43" t="b">
        <f t="shared" si="5"/>
        <v>0</v>
      </c>
      <c r="N11" s="46">
        <f t="shared" si="3"/>
        <v>3</v>
      </c>
      <c r="O11" s="46">
        <f>ต.ค.63!N11</f>
        <v>5</v>
      </c>
      <c r="P11" s="81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4"/>
        <v>#DIV/0!</v>
      </c>
      <c r="M12" s="43" t="b">
        <f t="shared" si="5"/>
        <v>0</v>
      </c>
      <c r="N12" s="46">
        <f t="shared" si="3"/>
        <v>3</v>
      </c>
      <c r="O12" s="46">
        <f>ต.ค.63!N12</f>
        <v>1</v>
      </c>
      <c r="P12" s="81"/>
      <c r="Q12" s="53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7"/>
      <c r="E13" s="47"/>
      <c r="F13" s="47"/>
      <c r="G13" s="47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4"/>
        <v>#DIV/0!</v>
      </c>
      <c r="M13" s="43" t="b">
        <f t="shared" si="5"/>
        <v>0</v>
      </c>
      <c r="N13" s="46">
        <f t="shared" si="3"/>
        <v>3</v>
      </c>
      <c r="O13" s="46">
        <f>ต.ค.63!N13</f>
        <v>2</v>
      </c>
      <c r="P13" s="81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4"/>
        <v>#DIV/0!</v>
      </c>
      <c r="M14" s="43" t="b">
        <f t="shared" si="5"/>
        <v>0</v>
      </c>
      <c r="N14" s="46">
        <f t="shared" si="3"/>
        <v>3</v>
      </c>
      <c r="O14" s="46">
        <f>ต.ค.63!N14</f>
        <v>1</v>
      </c>
      <c r="P14" s="81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4"/>
        <v>#DIV/0!</v>
      </c>
      <c r="M15" s="43" t="b">
        <f t="shared" si="5"/>
        <v>0</v>
      </c>
      <c r="N15" s="46">
        <f t="shared" si="3"/>
        <v>3</v>
      </c>
      <c r="O15" s="46">
        <f>ต.ค.63!N15</f>
        <v>0</v>
      </c>
      <c r="P15" s="81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/>
      <c r="E16" s="47"/>
      <c r="F16" s="47"/>
      <c r="G16" s="47">
        <f t="shared" si="0"/>
        <v>3</v>
      </c>
      <c r="H16" s="53"/>
      <c r="I16" s="65"/>
      <c r="J16" s="47">
        <f t="shared" si="1"/>
        <v>0</v>
      </c>
      <c r="K16" s="51">
        <f t="shared" si="2"/>
        <v>0</v>
      </c>
      <c r="L16" s="45" t="e">
        <f t="shared" si="4"/>
        <v>#DIV/0!</v>
      </c>
      <c r="M16" s="43" t="b">
        <f t="shared" si="5"/>
        <v>0</v>
      </c>
      <c r="N16" s="46">
        <f t="shared" si="3"/>
        <v>3</v>
      </c>
      <c r="O16" s="46">
        <f>ต.ค.63!N16</f>
        <v>0</v>
      </c>
      <c r="P16" s="81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4"/>
        <v>#DIV/0!</v>
      </c>
      <c r="M17" s="43" t="b">
        <f t="shared" si="5"/>
        <v>0</v>
      </c>
      <c r="N17" s="46">
        <f t="shared" si="3"/>
        <v>3</v>
      </c>
      <c r="O17" s="46">
        <f>ต.ค.63!N17</f>
        <v>2</v>
      </c>
      <c r="P17" s="81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7"/>
      <c r="E18" s="47"/>
      <c r="F18" s="56"/>
      <c r="G18" s="47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4"/>
        <v>#DIV/0!</v>
      </c>
      <c r="M18" s="43" t="b">
        <f t="shared" si="5"/>
        <v>0</v>
      </c>
      <c r="N18" s="46">
        <f t="shared" si="3"/>
        <v>3</v>
      </c>
      <c r="O18" s="46">
        <f>ต.ค.63!N18</f>
        <v>5</v>
      </c>
      <c r="P18" s="81"/>
      <c r="Q18" s="53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47"/>
      <c r="F19" s="47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4"/>
        <v>#DIV/0!</v>
      </c>
      <c r="M19" s="43" t="b">
        <f t="shared" si="5"/>
        <v>0</v>
      </c>
      <c r="N19" s="46">
        <f t="shared" si="3"/>
        <v>3</v>
      </c>
      <c r="O19" s="46">
        <f>ต.ค.63!N19</f>
        <v>7</v>
      </c>
      <c r="P19" s="81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4"/>
        <v>#DIV/0!</v>
      </c>
      <c r="M20" s="43" t="b">
        <f t="shared" si="5"/>
        <v>0</v>
      </c>
      <c r="N20" s="46">
        <f t="shared" si="3"/>
        <v>3</v>
      </c>
      <c r="O20" s="46">
        <f>ต.ค.63!N20</f>
        <v>1</v>
      </c>
      <c r="P20" s="81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52"/>
      <c r="N27" s="52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5" sqref="O1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7" width="21.57031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63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82" t="s">
        <v>53</v>
      </c>
      <c r="P1" s="83"/>
      <c r="Q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64</v>
      </c>
      <c r="O2" s="128" t="s">
        <v>65</v>
      </c>
      <c r="P2" s="129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29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29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67"/>
      <c r="E5" s="67"/>
      <c r="F5" s="67"/>
      <c r="G5" s="67">
        <f t="shared" ref="G5:G20" si="0">(IF(D5&lt;1.5,1,0))+(IF(E5&lt;1,1,0))+(IF(F5&lt;0.8,1,0))</f>
        <v>3</v>
      </c>
      <c r="H5" s="78"/>
      <c r="I5" s="78"/>
      <c r="J5" s="67">
        <f t="shared" ref="J5:J20" si="1">IF(I5&lt;0,1,0)+IF(H5&lt;0,1,0)</f>
        <v>0</v>
      </c>
      <c r="K5" s="68">
        <f t="shared" ref="K5:K17" si="2">SUM(I5/3)</f>
        <v>0</v>
      </c>
      <c r="L5" s="69" t="e">
        <f>+H5/K5</f>
        <v>#DIV/0!</v>
      </c>
      <c r="M5" s="70" t="b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71">
        <f t="shared" ref="N5:N20" si="3">SUM(G5+J5+M5)</f>
        <v>3</v>
      </c>
      <c r="O5" s="71">
        <f>พ.ย.63!N5</f>
        <v>3</v>
      </c>
      <c r="P5" s="80"/>
      <c r="Q5" s="78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73"/>
      <c r="E6" s="73"/>
      <c r="F6" s="73"/>
      <c r="G6" s="72">
        <f t="shared" si="0"/>
        <v>3</v>
      </c>
      <c r="H6" s="79"/>
      <c r="I6" s="78"/>
      <c r="J6" s="72">
        <f>IF(I6&lt;0,1,0)+IF(H6&lt;0,1,0)</f>
        <v>0</v>
      </c>
      <c r="K6" s="68">
        <f t="shared" si="2"/>
        <v>0</v>
      </c>
      <c r="L6" s="69" t="e">
        <f>+H6/K6</f>
        <v>#DIV/0!</v>
      </c>
      <c r="M6" s="70" t="b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71">
        <f>SUM(G6+J6+M6)</f>
        <v>3</v>
      </c>
      <c r="O6" s="71">
        <f>พ.ย.63!N6</f>
        <v>3</v>
      </c>
      <c r="P6" s="80"/>
      <c r="Q6" s="79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73"/>
      <c r="E7" s="67"/>
      <c r="F7" s="77"/>
      <c r="G7" s="73">
        <f t="shared" si="0"/>
        <v>3</v>
      </c>
      <c r="H7" s="78"/>
      <c r="I7" s="78"/>
      <c r="J7" s="67">
        <f t="shared" si="1"/>
        <v>0</v>
      </c>
      <c r="K7" s="68">
        <f t="shared" si="2"/>
        <v>0</v>
      </c>
      <c r="L7" s="69" t="e">
        <f t="shared" ref="L7:L20" si="5">+H7/K7</f>
        <v>#DIV/0!</v>
      </c>
      <c r="M7" s="70" t="b">
        <f t="shared" si="4"/>
        <v>0</v>
      </c>
      <c r="N7" s="71">
        <f t="shared" si="3"/>
        <v>3</v>
      </c>
      <c r="O7" s="71">
        <f>พ.ย.63!N7</f>
        <v>3</v>
      </c>
      <c r="P7" s="80"/>
      <c r="Q7" s="79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67"/>
      <c r="E8" s="67"/>
      <c r="F8" s="77"/>
      <c r="G8" s="74">
        <f t="shared" si="0"/>
        <v>3</v>
      </c>
      <c r="H8" s="78"/>
      <c r="I8" s="78"/>
      <c r="J8" s="74">
        <f t="shared" si="1"/>
        <v>0</v>
      </c>
      <c r="K8" s="68">
        <f t="shared" si="2"/>
        <v>0</v>
      </c>
      <c r="L8" s="69" t="e">
        <f t="shared" si="5"/>
        <v>#DIV/0!</v>
      </c>
      <c r="M8" s="70" t="b">
        <f t="shared" si="4"/>
        <v>0</v>
      </c>
      <c r="N8" s="71">
        <f t="shared" si="3"/>
        <v>3</v>
      </c>
      <c r="O8" s="71">
        <f>พ.ย.63!N8</f>
        <v>3</v>
      </c>
      <c r="P8" s="80"/>
      <c r="Q8" s="78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67"/>
      <c r="E9" s="67"/>
      <c r="F9" s="67"/>
      <c r="G9" s="67">
        <f t="shared" si="0"/>
        <v>3</v>
      </c>
      <c r="H9" s="78"/>
      <c r="I9" s="78"/>
      <c r="J9" s="67">
        <f t="shared" si="1"/>
        <v>0</v>
      </c>
      <c r="K9" s="68">
        <f t="shared" si="2"/>
        <v>0</v>
      </c>
      <c r="L9" s="69" t="e">
        <f t="shared" si="5"/>
        <v>#DIV/0!</v>
      </c>
      <c r="M9" s="70" t="b">
        <f t="shared" si="4"/>
        <v>0</v>
      </c>
      <c r="N9" s="71">
        <f t="shared" si="3"/>
        <v>3</v>
      </c>
      <c r="O9" s="71">
        <f>พ.ย.63!N9</f>
        <v>3</v>
      </c>
      <c r="P9" s="80"/>
      <c r="Q9" s="78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73"/>
      <c r="E10" s="67"/>
      <c r="F10" s="67"/>
      <c r="G10" s="73">
        <f t="shared" si="0"/>
        <v>3</v>
      </c>
      <c r="H10" s="78"/>
      <c r="I10" s="78"/>
      <c r="J10" s="67">
        <f t="shared" si="1"/>
        <v>0</v>
      </c>
      <c r="K10" s="68">
        <f t="shared" si="2"/>
        <v>0</v>
      </c>
      <c r="L10" s="69" t="e">
        <f t="shared" si="5"/>
        <v>#DIV/0!</v>
      </c>
      <c r="M10" s="70" t="b">
        <f t="shared" si="4"/>
        <v>0</v>
      </c>
      <c r="N10" s="71">
        <f t="shared" si="3"/>
        <v>3</v>
      </c>
      <c r="O10" s="71">
        <f>พ.ย.63!N10</f>
        <v>3</v>
      </c>
      <c r="P10" s="80"/>
      <c r="Q10" s="78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67"/>
      <c r="E11" s="67"/>
      <c r="F11" s="67"/>
      <c r="G11" s="67">
        <f t="shared" si="0"/>
        <v>3</v>
      </c>
      <c r="H11" s="78"/>
      <c r="I11" s="78"/>
      <c r="J11" s="67">
        <f t="shared" si="1"/>
        <v>0</v>
      </c>
      <c r="K11" s="68">
        <f t="shared" si="2"/>
        <v>0</v>
      </c>
      <c r="L11" s="69" t="e">
        <f t="shared" si="5"/>
        <v>#DIV/0!</v>
      </c>
      <c r="M11" s="70" t="b">
        <f t="shared" si="4"/>
        <v>0</v>
      </c>
      <c r="N11" s="71">
        <f t="shared" si="3"/>
        <v>3</v>
      </c>
      <c r="O11" s="71">
        <f>พ.ย.63!N11</f>
        <v>3</v>
      </c>
      <c r="P11" s="80"/>
      <c r="Q11" s="79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73"/>
      <c r="E12" s="67"/>
      <c r="F12" s="67"/>
      <c r="G12" s="73">
        <f t="shared" si="0"/>
        <v>3</v>
      </c>
      <c r="H12" s="78"/>
      <c r="I12" s="78"/>
      <c r="J12" s="67">
        <f t="shared" si="1"/>
        <v>0</v>
      </c>
      <c r="K12" s="68">
        <f t="shared" si="2"/>
        <v>0</v>
      </c>
      <c r="L12" s="69" t="e">
        <f t="shared" si="5"/>
        <v>#DIV/0!</v>
      </c>
      <c r="M12" s="70" t="b">
        <f t="shared" si="4"/>
        <v>0</v>
      </c>
      <c r="N12" s="71">
        <f t="shared" si="3"/>
        <v>3</v>
      </c>
      <c r="O12" s="71">
        <f>พ.ย.63!N12</f>
        <v>3</v>
      </c>
      <c r="P12" s="80"/>
      <c r="Q12" s="78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73"/>
      <c r="E13" s="67"/>
      <c r="F13" s="67"/>
      <c r="G13" s="73">
        <f t="shared" si="0"/>
        <v>3</v>
      </c>
      <c r="H13" s="78"/>
      <c r="I13" s="78"/>
      <c r="J13" s="67">
        <f t="shared" si="1"/>
        <v>0</v>
      </c>
      <c r="K13" s="68">
        <f t="shared" si="2"/>
        <v>0</v>
      </c>
      <c r="L13" s="69" t="e">
        <f t="shared" si="5"/>
        <v>#DIV/0!</v>
      </c>
      <c r="M13" s="70" t="b">
        <f t="shared" si="4"/>
        <v>0</v>
      </c>
      <c r="N13" s="71">
        <f t="shared" si="3"/>
        <v>3</v>
      </c>
      <c r="O13" s="71">
        <f>พ.ย.63!N13</f>
        <v>3</v>
      </c>
      <c r="P13" s="80"/>
      <c r="Q13" s="78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67"/>
      <c r="E14" s="67"/>
      <c r="F14" s="67"/>
      <c r="G14" s="67">
        <f t="shared" si="0"/>
        <v>3</v>
      </c>
      <c r="H14" s="78"/>
      <c r="I14" s="78"/>
      <c r="J14" s="67">
        <f t="shared" si="1"/>
        <v>0</v>
      </c>
      <c r="K14" s="68">
        <f t="shared" si="2"/>
        <v>0</v>
      </c>
      <c r="L14" s="69" t="e">
        <f t="shared" si="5"/>
        <v>#DIV/0!</v>
      </c>
      <c r="M14" s="70" t="b">
        <f t="shared" si="4"/>
        <v>0</v>
      </c>
      <c r="N14" s="71">
        <f t="shared" si="3"/>
        <v>3</v>
      </c>
      <c r="O14" s="71">
        <f>พ.ย.63!N14</f>
        <v>3</v>
      </c>
      <c r="P14" s="80"/>
      <c r="Q14" s="78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77"/>
      <c r="E15" s="67"/>
      <c r="F15" s="67"/>
      <c r="G15" s="67">
        <f t="shared" si="0"/>
        <v>3</v>
      </c>
      <c r="H15" s="78"/>
      <c r="I15" s="78"/>
      <c r="J15" s="67">
        <f t="shared" si="1"/>
        <v>0</v>
      </c>
      <c r="K15" s="68">
        <f t="shared" si="2"/>
        <v>0</v>
      </c>
      <c r="L15" s="69" t="e">
        <f t="shared" si="5"/>
        <v>#DIV/0!</v>
      </c>
      <c r="M15" s="70" t="b">
        <f t="shared" si="4"/>
        <v>0</v>
      </c>
      <c r="N15" s="71">
        <f t="shared" si="3"/>
        <v>3</v>
      </c>
      <c r="O15" s="71">
        <f>พ.ย.63!N15</f>
        <v>3</v>
      </c>
      <c r="P15" s="80"/>
      <c r="Q15" s="78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67"/>
      <c r="E16" s="67"/>
      <c r="F16" s="67"/>
      <c r="G16" s="67">
        <f t="shared" si="0"/>
        <v>3</v>
      </c>
      <c r="H16" s="78"/>
      <c r="I16" s="78"/>
      <c r="J16" s="67">
        <f t="shared" si="1"/>
        <v>0</v>
      </c>
      <c r="K16" s="68">
        <f t="shared" si="2"/>
        <v>0</v>
      </c>
      <c r="L16" s="69" t="e">
        <f t="shared" si="5"/>
        <v>#DIV/0!</v>
      </c>
      <c r="M16" s="70" t="b">
        <f t="shared" si="4"/>
        <v>0</v>
      </c>
      <c r="N16" s="71">
        <f t="shared" si="3"/>
        <v>3</v>
      </c>
      <c r="O16" s="71">
        <f>พ.ย.63!N16</f>
        <v>3</v>
      </c>
      <c r="P16" s="80"/>
      <c r="Q16" s="78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67"/>
      <c r="E17" s="67"/>
      <c r="F17" s="67"/>
      <c r="G17" s="67">
        <f t="shared" si="0"/>
        <v>3</v>
      </c>
      <c r="H17" s="78"/>
      <c r="I17" s="78"/>
      <c r="J17" s="67">
        <f t="shared" si="1"/>
        <v>0</v>
      </c>
      <c r="K17" s="68">
        <f t="shared" si="2"/>
        <v>0</v>
      </c>
      <c r="L17" s="69" t="e">
        <f t="shared" si="5"/>
        <v>#DIV/0!</v>
      </c>
      <c r="M17" s="70" t="b">
        <f t="shared" si="4"/>
        <v>0</v>
      </c>
      <c r="N17" s="71">
        <f t="shared" si="3"/>
        <v>3</v>
      </c>
      <c r="O17" s="71">
        <f>พ.ย.63!N17</f>
        <v>3</v>
      </c>
      <c r="P17" s="80"/>
      <c r="Q17" s="78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67"/>
      <c r="E18" s="67"/>
      <c r="F18" s="67"/>
      <c r="G18" s="67">
        <f t="shared" si="0"/>
        <v>3</v>
      </c>
      <c r="H18" s="78"/>
      <c r="I18" s="78"/>
      <c r="J18" s="67">
        <f t="shared" si="1"/>
        <v>0</v>
      </c>
      <c r="K18" s="68">
        <f>SUM(I18/3)</f>
        <v>0</v>
      </c>
      <c r="L18" s="69" t="e">
        <f t="shared" si="5"/>
        <v>#DIV/0!</v>
      </c>
      <c r="M18" s="70" t="b">
        <f t="shared" si="4"/>
        <v>0</v>
      </c>
      <c r="N18" s="71">
        <f t="shared" si="3"/>
        <v>3</v>
      </c>
      <c r="O18" s="71">
        <f>พ.ย.63!N18</f>
        <v>3</v>
      </c>
      <c r="P18" s="80"/>
      <c r="Q18" s="79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73"/>
      <c r="E19" s="67"/>
      <c r="F19" s="73"/>
      <c r="G19" s="73">
        <f t="shared" si="0"/>
        <v>3</v>
      </c>
      <c r="H19" s="59"/>
      <c r="I19" s="59"/>
      <c r="J19" s="67">
        <f t="shared" si="1"/>
        <v>0</v>
      </c>
      <c r="K19" s="68">
        <f>SUM(I19/3)</f>
        <v>0</v>
      </c>
      <c r="L19" s="69" t="e">
        <f t="shared" si="5"/>
        <v>#DIV/0!</v>
      </c>
      <c r="M19" s="70" t="b">
        <f t="shared" si="4"/>
        <v>0</v>
      </c>
      <c r="N19" s="71">
        <f t="shared" si="3"/>
        <v>3</v>
      </c>
      <c r="O19" s="71">
        <f>พ.ย.63!N19</f>
        <v>3</v>
      </c>
      <c r="P19" s="80"/>
      <c r="Q19" s="79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67"/>
      <c r="E20" s="67"/>
      <c r="F20" s="67"/>
      <c r="G20" s="67">
        <f t="shared" si="0"/>
        <v>3</v>
      </c>
      <c r="H20" s="59"/>
      <c r="I20" s="59"/>
      <c r="J20" s="67">
        <f t="shared" si="1"/>
        <v>0</v>
      </c>
      <c r="K20" s="75">
        <f>SUM(I20/3)</f>
        <v>0</v>
      </c>
      <c r="L20" s="69" t="e">
        <f t="shared" si="5"/>
        <v>#DIV/0!</v>
      </c>
      <c r="M20" s="70" t="b">
        <f t="shared" si="4"/>
        <v>0</v>
      </c>
      <c r="N20" s="71">
        <f t="shared" si="3"/>
        <v>3</v>
      </c>
      <c r="O20" s="71">
        <f>พ.ย.63!N20</f>
        <v>3</v>
      </c>
      <c r="P20" s="76"/>
      <c r="Q20" s="59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7" sqref="O17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19.1406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66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61" t="s">
        <v>53</v>
      </c>
      <c r="P1" s="84"/>
      <c r="Q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67</v>
      </c>
      <c r="O2" s="128" t="s">
        <v>68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SUM(I5/4)</f>
        <v>0</v>
      </c>
      <c r="L5" s="45" t="e">
        <f>+H5/K5</f>
        <v>#DIV/0!</v>
      </c>
      <c r="M5" s="43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 t="shared" ref="N5:N20" si="3">SUM(G5+J5+M5)</f>
        <v>3</v>
      </c>
      <c r="O5" s="46">
        <f>ธ.ค.63!N5</f>
        <v>3</v>
      </c>
      <c r="P5" s="53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85"/>
      <c r="E6" s="85"/>
      <c r="F6" s="85"/>
      <c r="G6" s="55">
        <f t="shared" si="0"/>
        <v>3</v>
      </c>
      <c r="H6" s="86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85" t="b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>SUM(G6+J6+M6)</f>
        <v>3</v>
      </c>
      <c r="O6" s="46">
        <f>ธ.ค.63!N6</f>
        <v>3</v>
      </c>
      <c r="P6" s="53"/>
      <c r="Q6" s="8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85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ธ.ค.63!N7</f>
        <v>3</v>
      </c>
      <c r="P7" s="53"/>
      <c r="Q7" s="8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53"/>
      <c r="I8" s="86"/>
      <c r="J8" s="87">
        <f t="shared" si="1"/>
        <v>0</v>
      </c>
      <c r="K8" s="88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ธ.ค.63!N8</f>
        <v>3</v>
      </c>
      <c r="P8" s="53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56"/>
      <c r="E9" s="47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ธ.ค.63!N9</f>
        <v>3</v>
      </c>
      <c r="P9" s="53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85"/>
      <c r="E10" s="56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ธ.ค.63!N10</f>
        <v>3</v>
      </c>
      <c r="P10" s="53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ธ.ค.63!N11</f>
        <v>3</v>
      </c>
      <c r="P11" s="53"/>
      <c r="Q11" s="8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85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ธ.ค.63!N12</f>
        <v>3</v>
      </c>
      <c r="P12" s="53"/>
      <c r="Q12" s="8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89"/>
      <c r="E13" s="56"/>
      <c r="F13" s="47"/>
      <c r="G13" s="85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ธ.ค.63!N13</f>
        <v>3</v>
      </c>
      <c r="P13" s="53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ธ.ค.63!N14</f>
        <v>3</v>
      </c>
      <c r="P14" s="53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ธ.ค.63!N15</f>
        <v>3</v>
      </c>
      <c r="P15" s="53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56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ธ.ค.63!N16</f>
        <v>3</v>
      </c>
      <c r="P16" s="53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ธ.ค.63!N17</f>
        <v>3</v>
      </c>
      <c r="P17" s="53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89"/>
      <c r="E18" s="47"/>
      <c r="F18" s="47"/>
      <c r="G18" s="85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ธ.ค.63!N18</f>
        <v>3</v>
      </c>
      <c r="P18" s="53"/>
      <c r="Q18" s="8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85"/>
      <c r="E19" s="47"/>
      <c r="F19" s="85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ธ.ค.63!N19</f>
        <v>3</v>
      </c>
      <c r="P19" s="53"/>
      <c r="Q19" s="8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/>
      <c r="E20" s="47"/>
      <c r="F20" s="47"/>
      <c r="G20" s="47">
        <f t="shared" si="0"/>
        <v>3</v>
      </c>
      <c r="H20" s="53"/>
      <c r="I20" s="86"/>
      <c r="J20" s="85">
        <f t="shared" si="1"/>
        <v>0</v>
      </c>
      <c r="K20" s="88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ธ.ค.63!N20</f>
        <v>3</v>
      </c>
      <c r="P20" s="53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5" sqref="I5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69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91" t="s">
        <v>53</v>
      </c>
      <c r="Q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70</v>
      </c>
      <c r="O2" s="128" t="s">
        <v>71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ม.ค.64!N5</f>
        <v>3</v>
      </c>
      <c r="P5" s="53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90"/>
      <c r="F6" s="42"/>
      <c r="G6" s="55">
        <f t="shared" si="0"/>
        <v>3</v>
      </c>
      <c r="H6" s="66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ม.ค.64!N6</f>
        <v>3</v>
      </c>
      <c r="P6" s="53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ม.ค.64!N7</f>
        <v>3</v>
      </c>
      <c r="P7" s="53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56"/>
      <c r="G8" s="64">
        <f t="shared" si="0"/>
        <v>3</v>
      </c>
      <c r="H8" s="53"/>
      <c r="I8" s="66"/>
      <c r="J8" s="55">
        <f t="shared" si="1"/>
        <v>0</v>
      </c>
      <c r="K8" s="57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ม.ค.64!N8</f>
        <v>3</v>
      </c>
      <c r="P8" s="53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ม.ค.64!N9</f>
        <v>3</v>
      </c>
      <c r="P9" s="53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ม.ค.64!N10</f>
        <v>3</v>
      </c>
      <c r="P10" s="53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ม.ค.64!N11</f>
        <v>3</v>
      </c>
      <c r="P11" s="53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ม.ค.64!N12</f>
        <v>3</v>
      </c>
      <c r="P12" s="53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ม.ค.64!N13</f>
        <v>3</v>
      </c>
      <c r="P13" s="53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ม.ค.64!N14</f>
        <v>3</v>
      </c>
      <c r="P14" s="53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ม.ค.64!N15</f>
        <v>3</v>
      </c>
      <c r="P15" s="53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56"/>
      <c r="E16" s="56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ม.ค.64!N16</f>
        <v>3</v>
      </c>
      <c r="P16" s="53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ม.ค.64!N17</f>
        <v>3</v>
      </c>
      <c r="P17" s="53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56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ม.ค.64!N18</f>
        <v>3</v>
      </c>
      <c r="P18" s="53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ม.ค.64!N19</f>
        <v>3</v>
      </c>
      <c r="P19" s="53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ม.ค.64!N20</f>
        <v>3</v>
      </c>
      <c r="P20" s="53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3" sqref="P13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0.42578125" style="1" customWidth="1"/>
    <col min="17" max="17" width="24.710937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72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91" t="s">
        <v>53</v>
      </c>
      <c r="Q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73</v>
      </c>
      <c r="O2" s="128" t="s">
        <v>74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56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ก.พ.64!N5</f>
        <v>3</v>
      </c>
      <c r="P5" s="92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90"/>
      <c r="F6" s="42"/>
      <c r="G6" s="55">
        <f t="shared" si="0"/>
        <v>3</v>
      </c>
      <c r="H6" s="66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ก.พ.64!N6</f>
        <v>3</v>
      </c>
      <c r="P6" s="92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56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ก.พ.64!N7</f>
        <v>3</v>
      </c>
      <c r="P7" s="92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53"/>
      <c r="I8" s="53"/>
      <c r="J8" s="64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ก.พ.64!N8</f>
        <v>3</v>
      </c>
      <c r="P8" s="92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56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ก.พ.64!N9</f>
        <v>3</v>
      </c>
      <c r="P9" s="92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53"/>
      <c r="I10" s="54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ก.พ.64!N10</f>
        <v>3</v>
      </c>
      <c r="P10" s="92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ก.พ.64!N11</f>
        <v>3</v>
      </c>
      <c r="P11" s="92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ก.พ.64!N12</f>
        <v>3</v>
      </c>
      <c r="P12" s="92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ก.พ.64!N13</f>
        <v>3</v>
      </c>
      <c r="P13" s="92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56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ก.พ.64!N14</f>
        <v>3</v>
      </c>
      <c r="P14" s="92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ก.พ.64!N15</f>
        <v>3</v>
      </c>
      <c r="P15" s="92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/>
      <c r="E16" s="47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ก.พ.64!N16</f>
        <v>3</v>
      </c>
      <c r="P16" s="92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ก.พ.64!N17</f>
        <v>3</v>
      </c>
      <c r="P17" s="92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ก.พ.64!N18</f>
        <v>3</v>
      </c>
      <c r="P18" s="92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ก.พ.64!N19</f>
        <v>3</v>
      </c>
      <c r="P19" s="92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56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ก.พ.64!N20</f>
        <v>3</v>
      </c>
      <c r="P20" s="92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6.5703125" style="1" customWidth="1"/>
    <col min="16" max="16" width="20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75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91" t="s">
        <v>53</v>
      </c>
      <c r="Q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76</v>
      </c>
      <c r="O2" s="128" t="s">
        <v>77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มี.ค.64!N5</f>
        <v>3</v>
      </c>
      <c r="P5" s="92"/>
      <c r="Q5" s="53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42"/>
      <c r="F6" s="42"/>
      <c r="G6" s="55">
        <f t="shared" si="0"/>
        <v>3</v>
      </c>
      <c r="H6" s="66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2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มี.ค.64!N6</f>
        <v>3</v>
      </c>
      <c r="P6" s="92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มี.ค.64!N7</f>
        <v>3</v>
      </c>
      <c r="P7" s="92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53"/>
      <c r="I8" s="66"/>
      <c r="J8" s="55">
        <f t="shared" si="1"/>
        <v>0</v>
      </c>
      <c r="K8" s="57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มี.ค.64!N8</f>
        <v>3</v>
      </c>
      <c r="P8" s="92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มี.ค.64!N9</f>
        <v>3</v>
      </c>
      <c r="P9" s="92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มี.ค.64!N10</f>
        <v>3</v>
      </c>
      <c r="P10" s="92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2"/>
      <c r="E11" s="56"/>
      <c r="F11" s="47"/>
      <c r="G11" s="42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มี.ค.64!N11</f>
        <v>3</v>
      </c>
      <c r="P11" s="92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มี.ค.64!N12</f>
        <v>3</v>
      </c>
      <c r="P12" s="92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มี.ค.64!N13</f>
        <v>3</v>
      </c>
      <c r="P13" s="92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47"/>
      <c r="E14" s="47"/>
      <c r="F14" s="47"/>
      <c r="G14" s="47">
        <f t="shared" si="0"/>
        <v>3</v>
      </c>
      <c r="H14" s="53"/>
      <c r="I14" s="65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มี.ค.64!N14</f>
        <v>3</v>
      </c>
      <c r="P14" s="92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56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มี.ค.64!N15</f>
        <v>3</v>
      </c>
      <c r="P15" s="92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มี.ค.64!N16</f>
        <v>3</v>
      </c>
      <c r="P16" s="92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47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มี.ค.64!N17</f>
        <v>3</v>
      </c>
      <c r="P17" s="92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มี.ค.64!N18</f>
        <v>3</v>
      </c>
      <c r="P18" s="92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47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มี.ค.64!N19</f>
        <v>3</v>
      </c>
      <c r="P19" s="92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7"/>
      <c r="E20" s="47"/>
      <c r="F20" s="47"/>
      <c r="G20" s="47">
        <f t="shared" si="0"/>
        <v>3</v>
      </c>
      <c r="H20" s="53"/>
      <c r="I20" s="66"/>
      <c r="J20" s="42">
        <f t="shared" si="1"/>
        <v>0</v>
      </c>
      <c r="K20" s="57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มี.ค.64!N20</f>
        <v>3</v>
      </c>
      <c r="P20" s="92"/>
      <c r="Q20" s="53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2.710937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78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91" t="s">
        <v>53</v>
      </c>
      <c r="Q1" s="84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79</v>
      </c>
      <c r="O2" s="128" t="s">
        <v>80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56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เม.ย.64!N5</f>
        <v>3</v>
      </c>
      <c r="P5" s="92"/>
      <c r="Q5" s="66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90"/>
      <c r="E6" s="56"/>
      <c r="F6" s="56"/>
      <c r="G6" s="55">
        <f t="shared" si="0"/>
        <v>3</v>
      </c>
      <c r="H6" s="66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เม.ย.64!N6</f>
        <v>3</v>
      </c>
      <c r="P6" s="92"/>
      <c r="Q6" s="66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90"/>
      <c r="E7" s="56"/>
      <c r="F7" s="56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เม.ย.64!N7</f>
        <v>3</v>
      </c>
      <c r="P7" s="92"/>
      <c r="Q7" s="66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56"/>
      <c r="E8" s="56"/>
      <c r="F8" s="56"/>
      <c r="G8" s="64">
        <f t="shared" si="0"/>
        <v>3</v>
      </c>
      <c r="H8" s="53"/>
      <c r="I8" s="66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เม.ย.64!N8</f>
        <v>3</v>
      </c>
      <c r="P8" s="92"/>
      <c r="Q8" s="53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56"/>
      <c r="E9" s="56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เม.ย.64!N9</f>
        <v>3</v>
      </c>
      <c r="P9" s="92"/>
      <c r="Q9" s="53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56"/>
      <c r="E10" s="56"/>
      <c r="F10" s="56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เม.ย.64!N10</f>
        <v>3</v>
      </c>
      <c r="P10" s="92"/>
      <c r="Q10" s="53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56"/>
      <c r="E11" s="56"/>
      <c r="F11" s="56"/>
      <c r="G11" s="42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เม.ย.64!N11</f>
        <v>3</v>
      </c>
      <c r="P11" s="92"/>
      <c r="Q11" s="66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56"/>
      <c r="E12" s="56"/>
      <c r="F12" s="56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เม.ย.64!N12</f>
        <v>3</v>
      </c>
      <c r="P12" s="92"/>
      <c r="Q12" s="66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56"/>
      <c r="E13" s="56"/>
      <c r="F13" s="56"/>
      <c r="G13" s="42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เม.ย.64!N13</f>
        <v>3</v>
      </c>
      <c r="P13" s="92"/>
      <c r="Q13" s="53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56"/>
      <c r="E14" s="56"/>
      <c r="F14" s="56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เม.ย.64!N14</f>
        <v>3</v>
      </c>
      <c r="P14" s="92"/>
      <c r="Q14" s="53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56"/>
      <c r="E15" s="56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เม.ย.64!N15</f>
        <v>3</v>
      </c>
      <c r="P15" s="92"/>
      <c r="Q15" s="53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56"/>
      <c r="E16" s="56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เม.ย.64!N16</f>
        <v>3</v>
      </c>
      <c r="P16" s="92"/>
      <c r="Q16" s="53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เม.ย.64!N17</f>
        <v>3</v>
      </c>
      <c r="P17" s="92"/>
      <c r="Q17" s="53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56"/>
      <c r="E18" s="56"/>
      <c r="F18" s="56"/>
      <c r="G18" s="42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เม.ย.64!N18</f>
        <v>3</v>
      </c>
      <c r="P18" s="92"/>
      <c r="Q18" s="66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56"/>
      <c r="E19" s="56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เม.ย.64!N19</f>
        <v>3</v>
      </c>
      <c r="P19" s="92"/>
      <c r="Q19" s="66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56"/>
      <c r="E20" s="56"/>
      <c r="F20" s="56"/>
      <c r="G20" s="42">
        <f t="shared" si="0"/>
        <v>3</v>
      </c>
      <c r="H20" s="53"/>
      <c r="I20" s="66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เม.ย.64!N20</f>
        <v>3</v>
      </c>
      <c r="P20" s="66"/>
      <c r="Q20" s="66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.75"/>
  <cols>
    <col min="1" max="1" width="9" style="1" hidden="1" customWidth="1"/>
    <col min="2" max="2" width="9" style="1"/>
    <col min="3" max="3" width="23.42578125" style="1" customWidth="1"/>
    <col min="4" max="4" width="9.85546875" style="1" customWidth="1"/>
    <col min="5" max="5" width="9.28515625" style="1" customWidth="1"/>
    <col min="6" max="6" width="10.7109375" style="1" customWidth="1"/>
    <col min="7" max="7" width="11" style="1" customWidth="1"/>
    <col min="8" max="8" width="21.42578125" style="1" customWidth="1"/>
    <col min="9" max="9" width="20.140625" style="1" customWidth="1"/>
    <col min="10" max="10" width="10.42578125" style="1" customWidth="1"/>
    <col min="11" max="11" width="22" style="1" customWidth="1"/>
    <col min="12" max="12" width="15.7109375" style="1" hidden="1" customWidth="1"/>
    <col min="13" max="13" width="11.7109375" style="1" customWidth="1"/>
    <col min="14" max="14" width="15.42578125" style="1" customWidth="1"/>
    <col min="15" max="15" width="14.7109375" style="1" customWidth="1"/>
    <col min="16" max="16" width="21.42578125" style="1" customWidth="1"/>
    <col min="17" max="17" width="23.140625" style="1" customWidth="1"/>
    <col min="18" max="18" width="13.7109375" style="1" customWidth="1"/>
    <col min="19" max="19" width="17.4257812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42578125" style="1" hidden="1" customWidth="1"/>
    <col min="25" max="25" width="22.85546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>
      <c r="C1" s="139" t="s">
        <v>81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61" t="s">
        <v>53</v>
      </c>
      <c r="P1" s="84"/>
      <c r="Q1" s="41"/>
    </row>
    <row r="2" spans="1:25" ht="54.75" customHeight="1" thickBot="1">
      <c r="C2" s="133" t="s">
        <v>41</v>
      </c>
      <c r="D2" s="140" t="s">
        <v>40</v>
      </c>
      <c r="E2" s="140"/>
      <c r="F2" s="140"/>
      <c r="G2" s="140"/>
      <c r="H2" s="141" t="s">
        <v>39</v>
      </c>
      <c r="I2" s="141"/>
      <c r="J2" s="141"/>
      <c r="K2" s="142" t="s">
        <v>38</v>
      </c>
      <c r="L2" s="142"/>
      <c r="M2" s="142"/>
      <c r="N2" s="143" t="s">
        <v>82</v>
      </c>
      <c r="O2" s="128" t="s">
        <v>83</v>
      </c>
      <c r="P2" s="136" t="s">
        <v>56</v>
      </c>
      <c r="Q2" s="129" t="s">
        <v>37</v>
      </c>
    </row>
    <row r="3" spans="1:25" ht="38.25" customHeight="1" thickBot="1">
      <c r="C3" s="133"/>
      <c r="D3" s="130" t="s">
        <v>36</v>
      </c>
      <c r="E3" s="130" t="s">
        <v>35</v>
      </c>
      <c r="F3" s="130" t="s">
        <v>34</v>
      </c>
      <c r="G3" s="131" t="s">
        <v>29</v>
      </c>
      <c r="H3" s="132" t="s">
        <v>33</v>
      </c>
      <c r="I3" s="133" t="s">
        <v>32</v>
      </c>
      <c r="J3" s="134" t="s">
        <v>29</v>
      </c>
      <c r="K3" s="135" t="s">
        <v>31</v>
      </c>
      <c r="L3" s="133" t="s">
        <v>30</v>
      </c>
      <c r="M3" s="144" t="s">
        <v>29</v>
      </c>
      <c r="N3" s="143"/>
      <c r="O3" s="128"/>
      <c r="P3" s="137"/>
      <c r="Q3" s="129"/>
    </row>
    <row r="4" spans="1:25" ht="36.75" customHeight="1" thickBot="1">
      <c r="C4" s="133"/>
      <c r="D4" s="130"/>
      <c r="E4" s="130"/>
      <c r="F4" s="130"/>
      <c r="G4" s="131"/>
      <c r="H4" s="132"/>
      <c r="I4" s="133"/>
      <c r="J4" s="134"/>
      <c r="K4" s="135"/>
      <c r="L4" s="133"/>
      <c r="M4" s="144"/>
      <c r="N4" s="143"/>
      <c r="O4" s="128"/>
      <c r="P4" s="138"/>
      <c r="Q4" s="12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>
      <c r="A5" s="8">
        <v>13</v>
      </c>
      <c r="B5" s="50">
        <v>1</v>
      </c>
      <c r="C5" s="62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94"/>
      <c r="I5" s="94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พ.ค.64!N5</f>
        <v>3</v>
      </c>
      <c r="P5" s="93"/>
      <c r="Q5" s="95"/>
      <c r="S5" s="9"/>
      <c r="V5" s="10"/>
      <c r="W5" s="13"/>
      <c r="X5" s="13"/>
      <c r="Y5" s="10"/>
    </row>
    <row r="6" spans="1:25" s="8" customFormat="1" ht="35.1" customHeight="1" thickBot="1">
      <c r="A6" s="8">
        <v>2</v>
      </c>
      <c r="B6" s="50">
        <v>2</v>
      </c>
      <c r="C6" s="62" t="s">
        <v>27</v>
      </c>
      <c r="D6" s="42"/>
      <c r="E6" s="90"/>
      <c r="F6" s="42"/>
      <c r="G6" s="55">
        <f t="shared" si="0"/>
        <v>3</v>
      </c>
      <c r="H6" s="95"/>
      <c r="I6" s="94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พ.ค.64!N6</f>
        <v>3</v>
      </c>
      <c r="P6" s="93"/>
      <c r="Q6" s="95"/>
      <c r="S6" s="9"/>
      <c r="V6" s="10"/>
      <c r="W6" s="13"/>
      <c r="X6" s="13"/>
      <c r="Y6" s="10"/>
    </row>
    <row r="7" spans="1:25" s="8" customFormat="1" ht="35.1" customHeight="1" thickBot="1">
      <c r="A7" s="8">
        <v>8</v>
      </c>
      <c r="B7" s="50">
        <v>3</v>
      </c>
      <c r="C7" s="62" t="s">
        <v>26</v>
      </c>
      <c r="D7" s="42"/>
      <c r="E7" s="42"/>
      <c r="F7" s="42"/>
      <c r="G7" s="42">
        <f t="shared" si="0"/>
        <v>3</v>
      </c>
      <c r="H7" s="94"/>
      <c r="I7" s="94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พ.ค.64!N7</f>
        <v>3</v>
      </c>
      <c r="P7" s="93"/>
      <c r="Q7" s="95"/>
      <c r="S7" s="9"/>
      <c r="V7" s="10"/>
      <c r="W7" s="13"/>
      <c r="X7" s="13"/>
      <c r="Y7" s="10"/>
    </row>
    <row r="8" spans="1:25" s="8" customFormat="1" ht="35.1" customHeight="1" thickBot="1">
      <c r="A8" s="8">
        <v>16</v>
      </c>
      <c r="B8" s="50">
        <v>4</v>
      </c>
      <c r="C8" s="62" t="s">
        <v>25</v>
      </c>
      <c r="D8" s="47"/>
      <c r="E8" s="47"/>
      <c r="F8" s="47"/>
      <c r="G8" s="64">
        <f t="shared" si="0"/>
        <v>3</v>
      </c>
      <c r="H8" s="94"/>
      <c r="I8" s="9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พ.ค.64!N8</f>
        <v>3</v>
      </c>
      <c r="P8" s="93"/>
      <c r="Q8" s="94"/>
      <c r="S8" s="9"/>
      <c r="V8" s="10"/>
      <c r="W8" s="13"/>
      <c r="X8" s="13"/>
      <c r="Y8" s="10"/>
    </row>
    <row r="9" spans="1:25" s="8" customFormat="1" ht="35.1" customHeight="1" thickBot="1">
      <c r="A9" s="8">
        <v>14</v>
      </c>
      <c r="B9" s="50">
        <v>5</v>
      </c>
      <c r="C9" s="62" t="s">
        <v>24</v>
      </c>
      <c r="D9" s="47"/>
      <c r="E9" s="47"/>
      <c r="F9" s="47"/>
      <c r="G9" s="47">
        <f t="shared" si="0"/>
        <v>3</v>
      </c>
      <c r="H9" s="94"/>
      <c r="I9" s="94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พ.ค.64!N9</f>
        <v>3</v>
      </c>
      <c r="P9" s="93"/>
      <c r="Q9" s="94"/>
      <c r="S9" s="9"/>
      <c r="V9" s="10"/>
      <c r="W9" s="13"/>
      <c r="X9" s="13"/>
      <c r="Y9" s="10"/>
    </row>
    <row r="10" spans="1:25" s="8" customFormat="1" ht="35.1" customHeight="1" thickBot="1">
      <c r="A10" s="8">
        <v>10</v>
      </c>
      <c r="B10" s="50">
        <v>6</v>
      </c>
      <c r="C10" s="63" t="s">
        <v>23</v>
      </c>
      <c r="D10" s="42"/>
      <c r="E10" s="47"/>
      <c r="F10" s="47"/>
      <c r="G10" s="42">
        <f t="shared" si="0"/>
        <v>3</v>
      </c>
      <c r="H10" s="94"/>
      <c r="I10" s="94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พ.ค.64!N10</f>
        <v>3</v>
      </c>
      <c r="P10" s="93"/>
      <c r="Q10" s="95"/>
      <c r="S10" s="9"/>
      <c r="V10" s="10"/>
      <c r="W10" s="13"/>
      <c r="X10" s="13"/>
      <c r="Y10" s="10"/>
    </row>
    <row r="11" spans="1:25" s="8" customFormat="1" ht="35.1" customHeight="1" thickBot="1">
      <c r="A11" s="8">
        <v>11</v>
      </c>
      <c r="B11" s="50">
        <v>7</v>
      </c>
      <c r="C11" s="63" t="s">
        <v>22</v>
      </c>
      <c r="D11" s="42"/>
      <c r="E11" s="47"/>
      <c r="F11" s="42"/>
      <c r="G11" s="42">
        <f t="shared" si="0"/>
        <v>3</v>
      </c>
      <c r="H11" s="94"/>
      <c r="I11" s="94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พ.ค.64!N11</f>
        <v>3</v>
      </c>
      <c r="P11" s="93"/>
      <c r="Q11" s="95"/>
      <c r="S11" s="9"/>
      <c r="V11" s="10"/>
      <c r="W11" s="13"/>
      <c r="X11" s="13"/>
      <c r="Y11" s="10"/>
    </row>
    <row r="12" spans="1:25" s="8" customFormat="1" ht="35.1" customHeight="1" thickBot="1">
      <c r="A12" s="8">
        <v>4</v>
      </c>
      <c r="B12" s="50">
        <v>8</v>
      </c>
      <c r="C12" s="63" t="s">
        <v>21</v>
      </c>
      <c r="D12" s="42"/>
      <c r="E12" s="47"/>
      <c r="F12" s="47"/>
      <c r="G12" s="42">
        <f t="shared" si="0"/>
        <v>3</v>
      </c>
      <c r="H12" s="94"/>
      <c r="I12" s="94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พ.ค.64!N12</f>
        <v>3</v>
      </c>
      <c r="P12" s="93"/>
      <c r="Q12" s="95"/>
      <c r="S12" s="9"/>
      <c r="V12" s="10"/>
      <c r="W12" s="13"/>
      <c r="X12" s="13"/>
      <c r="Y12" s="10"/>
    </row>
    <row r="13" spans="1:25" s="8" customFormat="1" ht="35.1" customHeight="1" thickBot="1">
      <c r="A13" s="8">
        <v>5</v>
      </c>
      <c r="B13" s="50">
        <v>9</v>
      </c>
      <c r="C13" s="63" t="s">
        <v>20</v>
      </c>
      <c r="D13" s="42"/>
      <c r="E13" s="47"/>
      <c r="F13" s="47"/>
      <c r="G13" s="42">
        <f t="shared" si="0"/>
        <v>3</v>
      </c>
      <c r="H13" s="94"/>
      <c r="I13" s="94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พ.ค.64!N13</f>
        <v>3</v>
      </c>
      <c r="P13" s="93"/>
      <c r="Q13" s="94"/>
      <c r="S13" s="9"/>
      <c r="V13" s="10"/>
      <c r="W13" s="13"/>
      <c r="X13" s="13"/>
      <c r="Y13" s="10"/>
    </row>
    <row r="14" spans="1:25" s="8" customFormat="1" ht="35.1" customHeight="1" thickBot="1">
      <c r="A14" s="8">
        <v>3</v>
      </c>
      <c r="B14" s="50">
        <v>10</v>
      </c>
      <c r="C14" s="63" t="s">
        <v>19</v>
      </c>
      <c r="D14" s="56"/>
      <c r="E14" s="47"/>
      <c r="F14" s="47"/>
      <c r="G14" s="47">
        <f t="shared" si="0"/>
        <v>3</v>
      </c>
      <c r="H14" s="94"/>
      <c r="I14" s="94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พ.ค.64!N14</f>
        <v>3</v>
      </c>
      <c r="P14" s="93"/>
      <c r="Q14" s="94"/>
      <c r="S14" s="9"/>
      <c r="V14" s="10"/>
      <c r="W14" s="13"/>
      <c r="X14" s="13"/>
      <c r="Y14" s="10"/>
    </row>
    <row r="15" spans="1:25" s="8" customFormat="1" ht="35.1" customHeight="1" thickBot="1">
      <c r="A15" s="8">
        <v>9</v>
      </c>
      <c r="B15" s="50">
        <v>11</v>
      </c>
      <c r="C15" s="63" t="s">
        <v>18</v>
      </c>
      <c r="D15" s="47"/>
      <c r="E15" s="47"/>
      <c r="F15" s="47"/>
      <c r="G15" s="47">
        <f t="shared" si="0"/>
        <v>3</v>
      </c>
      <c r="H15" s="94"/>
      <c r="I15" s="94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พ.ค.64!N15</f>
        <v>3</v>
      </c>
      <c r="P15" s="93"/>
      <c r="Q15" s="94"/>
      <c r="S15" s="9"/>
      <c r="V15" s="10"/>
      <c r="W15" s="13"/>
      <c r="X15" s="13"/>
      <c r="Y15" s="10"/>
    </row>
    <row r="16" spans="1:25" s="8" customFormat="1" ht="35.1" customHeight="1" thickBot="1">
      <c r="A16" s="8">
        <v>15</v>
      </c>
      <c r="B16" s="50">
        <v>12</v>
      </c>
      <c r="C16" s="63" t="s">
        <v>17</v>
      </c>
      <c r="D16" s="47"/>
      <c r="E16" s="47"/>
      <c r="F16" s="47"/>
      <c r="G16" s="47">
        <f t="shared" si="0"/>
        <v>3</v>
      </c>
      <c r="H16" s="94"/>
      <c r="I16" s="94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พ.ค.64!N16</f>
        <v>3</v>
      </c>
      <c r="P16" s="93"/>
      <c r="Q16" s="94"/>
      <c r="S16" s="9"/>
      <c r="V16" s="10"/>
      <c r="W16" s="13"/>
      <c r="X16" s="13"/>
      <c r="Y16" s="10"/>
    </row>
    <row r="17" spans="1:25" s="8" customFormat="1" ht="35.1" customHeight="1" thickBot="1">
      <c r="A17" s="8">
        <v>6</v>
      </c>
      <c r="B17" s="50">
        <v>13</v>
      </c>
      <c r="C17" s="63" t="s">
        <v>16</v>
      </c>
      <c r="D17" s="47"/>
      <c r="E17" s="47"/>
      <c r="F17" s="47"/>
      <c r="G17" s="47">
        <f t="shared" si="0"/>
        <v>3</v>
      </c>
      <c r="H17" s="94"/>
      <c r="I17" s="94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พ.ค.64!N17</f>
        <v>3</v>
      </c>
      <c r="P17" s="93"/>
      <c r="Q17" s="94"/>
      <c r="S17" s="9"/>
      <c r="V17" s="10"/>
      <c r="W17" s="13"/>
      <c r="X17" s="13"/>
      <c r="Y17" s="10"/>
    </row>
    <row r="18" spans="1:25" s="8" customFormat="1" ht="35.1" customHeight="1" thickBot="1">
      <c r="A18" s="8">
        <v>1</v>
      </c>
      <c r="B18" s="50">
        <v>14</v>
      </c>
      <c r="C18" s="63" t="s">
        <v>15</v>
      </c>
      <c r="D18" s="42"/>
      <c r="E18" s="56"/>
      <c r="F18" s="42"/>
      <c r="G18" s="42">
        <f t="shared" si="0"/>
        <v>3</v>
      </c>
      <c r="H18" s="94"/>
      <c r="I18" s="95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พ.ค.64!N18</f>
        <v>3</v>
      </c>
      <c r="P18" s="93"/>
      <c r="Q18" s="95"/>
      <c r="S18" s="9"/>
      <c r="V18" s="10"/>
      <c r="W18" s="13"/>
      <c r="X18" s="13"/>
      <c r="Y18" s="10"/>
    </row>
    <row r="19" spans="1:25" s="8" customFormat="1" ht="35.1" customHeight="1" thickBot="1">
      <c r="A19" s="8">
        <v>7</v>
      </c>
      <c r="B19" s="50">
        <v>15</v>
      </c>
      <c r="C19" s="63" t="s">
        <v>14</v>
      </c>
      <c r="D19" s="42"/>
      <c r="E19" s="90"/>
      <c r="F19" s="42"/>
      <c r="G19" s="42">
        <f t="shared" si="0"/>
        <v>3</v>
      </c>
      <c r="H19" s="95"/>
      <c r="I19" s="94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พ.ค.64!N19</f>
        <v>3</v>
      </c>
      <c r="P19" s="93"/>
      <c r="Q19" s="95"/>
      <c r="S19" s="9"/>
      <c r="V19" s="10"/>
      <c r="W19" s="13"/>
      <c r="X19" s="13"/>
      <c r="Y19" s="10"/>
    </row>
    <row r="20" spans="1:25" s="8" customFormat="1" ht="35.1" customHeight="1" thickBot="1">
      <c r="A20" s="8">
        <v>12</v>
      </c>
      <c r="B20" s="50">
        <v>16</v>
      </c>
      <c r="C20" s="62" t="s">
        <v>13</v>
      </c>
      <c r="D20" s="42"/>
      <c r="E20" s="47"/>
      <c r="F20" s="47"/>
      <c r="G20" s="42">
        <f t="shared" si="0"/>
        <v>3</v>
      </c>
      <c r="H20" s="94"/>
      <c r="I20" s="9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พ.ค.64!N20</f>
        <v>3</v>
      </c>
      <c r="P20" s="95"/>
      <c r="Q20" s="95"/>
      <c r="S20" s="9"/>
      <c r="V20" s="10"/>
      <c r="W20" s="13"/>
      <c r="X20" s="13"/>
      <c r="Y20" s="10"/>
    </row>
    <row r="21" spans="1:25" ht="20.25" customHeight="1" thickBot="1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01" t="s">
        <v>5</v>
      </c>
      <c r="M23" s="101"/>
      <c r="N23" s="101"/>
      <c r="O23" s="14"/>
      <c r="P23" s="14"/>
    </row>
    <row r="24" spans="1:25" ht="23.2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01"/>
      <c r="M24" s="101"/>
      <c r="N24" s="101"/>
      <c r="O24" s="14"/>
      <c r="P24" s="14"/>
    </row>
    <row r="25" spans="1:25" ht="26.25" customHeight="1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01" t="s">
        <v>5</v>
      </c>
      <c r="M25" s="101"/>
      <c r="N25" s="101"/>
      <c r="O25" s="14"/>
      <c r="P25" s="14"/>
    </row>
    <row r="26" spans="1:25" ht="23.2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01"/>
      <c r="M26" s="101"/>
      <c r="N26" s="101"/>
      <c r="O26" s="14"/>
      <c r="P26" s="14"/>
    </row>
    <row r="27" spans="1:25" ht="23.2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02" t="s">
        <v>5</v>
      </c>
      <c r="L27" s="102"/>
      <c r="M27" s="60"/>
      <c r="N27" s="60"/>
      <c r="O27" s="14"/>
      <c r="P27" s="14"/>
    </row>
    <row r="28" spans="1:25" ht="23.2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01" t="s">
        <v>5</v>
      </c>
      <c r="M30" s="101"/>
      <c r="N30" s="101"/>
      <c r="O30" s="14"/>
      <c r="P30" s="14"/>
    </row>
    <row r="31" spans="1:25" ht="21.75" customHeight="1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01"/>
      <c r="M31" s="101"/>
      <c r="N31" s="101"/>
      <c r="O31" s="14"/>
      <c r="P31" s="14"/>
    </row>
    <row r="32" spans="1:25" ht="23.2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2020-11-26T08:30:53Z</cp:lastPrinted>
  <dcterms:created xsi:type="dcterms:W3CDTF">2017-12-26T02:45:48Z</dcterms:created>
  <dcterms:modified xsi:type="dcterms:W3CDTF">2020-11-26T08:42:56Z</dcterms:modified>
</cp:coreProperties>
</file>